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452" yWindow="108" windowWidth="8040" windowHeight="4872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D10"/>
  <c r="G37" i="23"/>
  <c r="G52"/>
  <c r="L6" i="15"/>
  <c r="L7"/>
  <c r="L8"/>
  <c r="L9"/>
  <c r="L10"/>
  <c r="L11"/>
  <c r="L13"/>
  <c r="L14"/>
  <c r="E15"/>
  <c r="L15"/>
  <c r="F15"/>
  <c r="F46"/>
  <c r="G15"/>
  <c r="H15"/>
  <c r="I15"/>
  <c r="J15"/>
  <c r="D4" i="22"/>
  <c r="K15" i="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G45"/>
  <c r="G46"/>
  <c r="H45"/>
  <c r="J45"/>
  <c r="K45"/>
  <c r="D7" i="22"/>
  <c r="E45" i="15"/>
  <c r="E46"/>
  <c r="H46"/>
  <c r="D9" i="22"/>
  <c r="I46" i="15"/>
  <c r="L45"/>
  <c r="L46"/>
  <c r="D8" i="22"/>
  <c r="K46" i="15"/>
  <c r="J46"/>
  <c r="D3" i="22"/>
</calcChain>
</file>

<file path=xl/sharedStrings.xml><?xml version="1.0" encoding="utf-8"?>
<sst xmlns="http://schemas.openxmlformats.org/spreadsheetml/2006/main" count="277" uniqueCount="209">
  <si>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</si>
  <si>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</si>
  <si>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</si>
  <si>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</si>
  <si>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</si>
  <si>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</si>
  <si>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</si>
  <si>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</si>
  <si>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</si>
  <si>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</si>
  <si>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</si>
  <si>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</si>
  <si>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</si>
  <si>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</si>
  <si>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</si>
  <si>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</si>
  <si>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</si>
  <si>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</si>
  <si>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</si>
  <si>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</si>
  <si>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</si>
  <si>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</si>
  <si>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</si>
  <si>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</si>
  <si>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</si>
  <si>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</si>
  <si>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</si>
  <si>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</si>
  <si>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</si>
  <si>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</si>
  <si>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</si>
  <si>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</si>
  <si>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</si>
  <si>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</si>
  <si>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</si>
  <si>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</si>
  <si>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</si>
  <si>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</si>
  <si>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</si>
  <si>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</si>
  <si>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</si>
  <si>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</si>
  <si>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</si>
  <si>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</si>
  <si>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</si>
  <si>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</si>
  <si>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</si>
  <si>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</si>
  <si>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</si>
  <si>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</si>
  <si>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</si>
  <si>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</si>
  <si>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</si>
  <si>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</si>
  <si>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</si>
  <si>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</si>
  <si>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</si>
  <si>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</si>
  <si>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</si>
  <si>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</si>
  <si>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</si>
  <si>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</si>
  <si>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</si>
  <si>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</si>
  <si>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</si>
  <si>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</si>
  <si>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</si>
  <si>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</si>
  <si>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</si>
  <si>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</si>
  <si>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</si>
  <si>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</si>
  <si>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</si>
  <si>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</si>
  <si>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</si>
  <si>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</si>
  <si>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</si>
  <si>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</si>
  <si>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</si>
  <si>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</si>
  <si>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</si>
  <si>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</si>
  <si>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</si>
  <si>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</si>
  <si>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</si>
  <si>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</si>
  <si>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</si>
  <si>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</si>
  <si>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</si>
  <si>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</si>
  <si>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</si>
  <si>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</si>
  <si>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</si>
  <si>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</si>
  <si>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</si>
  <si>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</si>
  <si>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</si>
  <si>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</si>
  <si>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</si>
  <si>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</si>
  <si>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</si>
  <si>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</si>
  <si>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</si>
  <si>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</si>
  <si>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</si>
  <si>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</si>
  <si>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</si>
  <si>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</si>
  <si>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</si>
  <si>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</si>
  <si>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</si>
  <si>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</si>
  <si>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</si>
  <si>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</si>
  <si>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</si>
  <si>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</si>
  <si>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</si>
  <si>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</si>
  <si>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</si>
  <si>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</si>
  <si>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</si>
  <si>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</si>
  <si>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</si>
  <si>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</si>
  <si>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</si>
  <si>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</si>
  <si>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</si>
  <si>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</si>
  <si>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</si>
  <si>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</si>
  <si>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</si>
  <si>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</si>
  <si>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</si>
  <si>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</si>
  <si>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</si>
  <si>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</si>
  <si>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</si>
  <si>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</si>
  <si>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</si>
  <si>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</si>
  <si>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</si>
  <si>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</si>
  <si>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</si>
  <si>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</si>
  <si>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</si>
  <si>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</si>
  <si>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</si>
  <si>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</si>
  <si>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</si>
  <si>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</si>
  <si>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</si>
  <si>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</si>
  <si>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</si>
  <si>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</si>
  <si>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</si>
  <si>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</si>
  <si>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</si>
  <si>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</si>
  <si>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</si>
  <si>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</si>
  <si>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</si>
  <si>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</si>
  <si>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</si>
  <si>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</si>
  <si>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</si>
  <si>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</si>
  <si>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</si>
  <si>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</si>
  <si>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</si>
  <si>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</si>
  <si>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</si>
  <si>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</si>
  <si>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</si>
  <si>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</si>
  <si>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</si>
  <si>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</si>
  <si>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</si>
  <si>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</si>
  <si>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</si>
  <si>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</si>
  <si>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</si>
  <si>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</si>
  <si>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</si>
  <si>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</si>
  <si>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</si>
  <si>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</si>
  <si>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</si>
  <si>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</si>
  <si>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</si>
  <si>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</si>
  <si>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</si>
  <si>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</si>
  <si>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</si>
  <si>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</si>
  <si>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</si>
  <si>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</si>
  <si>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</si>
  <si>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</si>
  <si>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</si>
  <si>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</si>
  <si>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</si>
  <si>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</si>
  <si>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Олександрійський міськрайонний суд Кіровоградської області</t>
  </si>
  <si>
    <t>28000.м. Олександрія.вул. Першотравнева 30</t>
  </si>
  <si>
    <t>Доручення судів України / іноземних судів</t>
  </si>
  <si>
    <t xml:space="preserve">Розглянуто справ судом присяжних </t>
  </si>
  <si>
    <t>С.А. Крімченко</t>
  </si>
  <si>
    <t>Д.О. Гаращенко</t>
  </si>
  <si>
    <t>13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</si>
</sst>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ColWidth="9.109375" defaultRowHeight="13.2"/>
  <cols>
    <col min="1" max="1" width="1.109375" style="37" customWidth="1"/>
    <col min="2" max="2" width="15.44140625" style="37" customWidth="1"/>
    <col min="3" max="3" width="2.6640625" style="37" customWidth="1"/>
    <col min="4" max="4" width="18.88671875" style="37" customWidth="1"/>
    <col min="5" max="5" width="16" style="37" customWidth="1"/>
    <col min="6" max="6" width="14.88671875" style="37" customWidth="1"/>
    <col min="7" max="7" width="11" style="37" customWidth="1"/>
    <col min="8" max="8" width="15.5546875" style="37" customWidth="1"/>
    <col min="9" max="16384" width="9.109375" style="37"/>
  </cols>
  <sheetData>
    <row r="1" spans="1:8" ht="12.9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899999999999999" customHeight="1">
      <c r="B5" s="122"/>
      <c r="C5" s="122"/>
      <c r="D5" s="122"/>
      <c r="E5" s="122"/>
      <c r="F5" s="122"/>
      <c r="G5" s="122"/>
      <c r="H5" s="122"/>
    </row>
    <row r="6" spans="1:8" ht="18.899999999999999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899999999999999" customHeight="1">
      <c r="D8" s="17"/>
      <c r="F8" s="16"/>
      <c r="G8" s="16"/>
      <c r="H8" s="16"/>
    </row>
    <row r="9" spans="1:8" ht="12.9" customHeight="1">
      <c r="E9" s="18"/>
      <c r="F9" s="32"/>
      <c r="G9" s="32"/>
      <c r="H9" s="32"/>
    </row>
    <row r="10" spans="1:8" ht="12.9" customHeight="1">
      <c r="E10" s="18"/>
      <c r="F10" s="32"/>
      <c r="G10" s="32"/>
      <c r="H10" s="32"/>
    </row>
    <row r="11" spans="1:8" ht="12.9" customHeight="1">
      <c r="B11" s="35"/>
      <c r="C11" s="35"/>
      <c r="D11" s="35"/>
      <c r="E11" s="35"/>
    </row>
    <row r="12" spans="1:8" ht="12.9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" customHeight="1">
      <c r="A21" s="38"/>
      <c r="B21" s="29"/>
      <c r="C21" s="30"/>
      <c r="D21" s="38"/>
      <c r="E21" s="39"/>
      <c r="F21" s="130"/>
      <c r="G21" s="131"/>
      <c r="H21" s="131"/>
    </row>
    <row r="22" spans="1:9" ht="12.9" customHeight="1">
      <c r="A22" s="38"/>
      <c r="B22" s="31"/>
      <c r="C22" s="32"/>
      <c r="D22" s="38"/>
      <c r="E22" s="28"/>
    </row>
    <row r="23" spans="1:9" ht="12.9" customHeight="1">
      <c r="B23" s="41"/>
      <c r="C23" s="41"/>
      <c r="D23" s="41"/>
      <c r="E23" s="41"/>
    </row>
    <row r="24" spans="1:9" ht="12.9" customHeight="1">
      <c r="B24" s="32"/>
      <c r="C24" s="32"/>
      <c r="D24" s="32"/>
      <c r="E24" s="32"/>
    </row>
    <row r="25" spans="1:9" ht="12.9" customHeight="1">
      <c r="B25" s="32"/>
      <c r="C25" s="32"/>
      <c r="D25" s="32"/>
      <c r="E25" s="32"/>
    </row>
    <row r="26" spans="1:9" ht="12.9" customHeight="1">
      <c r="B26" s="32"/>
      <c r="C26" s="32"/>
      <c r="D26" s="32"/>
      <c r="E26" s="32"/>
    </row>
    <row r="27" spans="1:9" ht="12.9" customHeight="1">
      <c r="B27" s="32"/>
      <c r="C27" s="32"/>
      <c r="D27" s="32"/>
      <c r="E27" s="32"/>
    </row>
    <row r="28" spans="1:9" ht="12.9" customHeight="1">
      <c r="B28" s="32"/>
      <c r="C28" s="32"/>
      <c r="D28" s="32"/>
      <c r="E28" s="32"/>
    </row>
    <row r="30" spans="1:9" ht="12.9" customHeight="1">
      <c r="B30" s="35"/>
      <c r="C30" s="35"/>
      <c r="D30" s="35"/>
      <c r="E30" s="35"/>
      <c r="F30" s="35"/>
      <c r="G30" s="35"/>
      <c r="H30" s="35"/>
    </row>
    <row r="31" spans="1:9" ht="12.9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&amp;C&amp;LB63FF281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workbookViewId="0">
      <selection activeCell="I15" sqref="I15"/>
    </sheetView>
  </sheetViews>
  <sheetFormatPr defaultColWidth="9.109375" defaultRowHeight="15.6"/>
  <cols>
    <col min="1" max="1" width="5.5546875" style="9" customWidth="1"/>
    <col min="2" max="2" width="6.5546875" style="7" customWidth="1"/>
    <col min="3" max="3" width="40.33203125" style="7" customWidth="1"/>
    <col min="4" max="4" width="5" style="7" customWidth="1"/>
    <col min="5" max="5" width="10.109375" style="7" customWidth="1"/>
    <col min="6" max="6" width="10.44140625" style="7" customWidth="1"/>
    <col min="7" max="7" width="9" style="7" customWidth="1"/>
    <col min="8" max="8" width="9.5546875" style="7" customWidth="1"/>
    <col min="9" max="9" width="10.109375" style="7" customWidth="1"/>
    <col min="10" max="10" width="8.33203125" style="7" customWidth="1"/>
    <col min="11" max="11" width="9" style="7" customWidth="1"/>
    <col min="12" max="12" width="9.109375" style="100"/>
    <col min="13" max="16384" width="9.10937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461</v>
      </c>
      <c r="F6" s="90">
        <v>225</v>
      </c>
      <c r="G6" s="90">
        <v>9</v>
      </c>
      <c r="H6" s="90">
        <v>235</v>
      </c>
      <c r="I6" s="90" t="s">
        <v>172</v>
      </c>
      <c r="J6" s="90">
        <v>226</v>
      </c>
      <c r="K6" s="91">
        <v>104</v>
      </c>
      <c r="L6" s="101">
        <f t="shared" ref="L6:L11" si="0">E6-F6</f>
        <v>236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1869</v>
      </c>
      <c r="F7" s="90">
        <v>1795</v>
      </c>
      <c r="G7" s="90">
        <v>4</v>
      </c>
      <c r="H7" s="90">
        <v>1826</v>
      </c>
      <c r="I7" s="90">
        <v>1598</v>
      </c>
      <c r="J7" s="90">
        <v>43</v>
      </c>
      <c r="K7" s="91"/>
      <c r="L7" s="101">
        <f t="shared" si="0"/>
        <v>74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219</v>
      </c>
      <c r="F9" s="90">
        <v>187</v>
      </c>
      <c r="G9" s="90">
        <v>1</v>
      </c>
      <c r="H9" s="90">
        <v>207</v>
      </c>
      <c r="I9" s="90">
        <v>151</v>
      </c>
      <c r="J9" s="90">
        <v>12</v>
      </c>
      <c r="K9" s="91"/>
      <c r="L9" s="101">
        <f t="shared" si="0"/>
        <v>32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5</v>
      </c>
      <c r="F10" s="90">
        <v>2</v>
      </c>
      <c r="G10" s="90"/>
      <c r="H10" s="90">
        <v>4</v>
      </c>
      <c r="I10" s="90">
        <v>1</v>
      </c>
      <c r="J10" s="90">
        <v>1</v>
      </c>
      <c r="K10" s="91"/>
      <c r="L10" s="101">
        <f t="shared" si="0"/>
        <v>3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227</v>
      </c>
      <c r="F12" s="90">
        <v>227</v>
      </c>
      <c r="G12" s="90"/>
      <c r="H12" s="90">
        <v>225</v>
      </c>
      <c r="I12" s="90">
        <v>110</v>
      </c>
      <c r="J12" s="90">
        <v>2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3</v>
      </c>
      <c r="F13" s="90"/>
      <c r="G13" s="90"/>
      <c r="H13" s="90"/>
      <c r="I13" s="90"/>
      <c r="J13" s="90">
        <v>3</v>
      </c>
      <c r="K13" s="91">
        <v>2</v>
      </c>
      <c r="L13" s="101">
        <f t="shared" ref="L13:L21" si="1">E13-F13</f>
        <v>3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1</v>
      </c>
      <c r="F14" s="90">
        <v>1</v>
      </c>
      <c r="G14" s="90"/>
      <c r="H14" s="90">
        <v>1</v>
      </c>
      <c r="I14" s="90">
        <v>1</v>
      </c>
      <c r="J14" s="90"/>
      <c r="K14" s="91"/>
      <c r="L14" s="101">
        <f t="shared" si="1"/>
        <v>0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2785</v>
      </c>
      <c r="F15" s="104">
        <f t="shared" si="2"/>
        <v>2437</v>
      </c>
      <c r="G15" s="104">
        <f t="shared" si="2"/>
        <v>14</v>
      </c>
      <c r="H15" s="104">
        <f t="shared" si="2"/>
        <v>2498</v>
      </c>
      <c r="I15" s="104">
        <f t="shared" si="2"/>
        <v>1861</v>
      </c>
      <c r="J15" s="104">
        <f t="shared" si="2"/>
        <v>287</v>
      </c>
      <c r="K15" s="104">
        <f t="shared" si="2"/>
        <v>106</v>
      </c>
      <c r="L15" s="101">
        <f t="shared" si="1"/>
        <v>348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129</v>
      </c>
      <c r="F16" s="92">
        <v>121</v>
      </c>
      <c r="G16" s="92"/>
      <c r="H16" s="92">
        <v>125</v>
      </c>
      <c r="I16" s="92">
        <v>106</v>
      </c>
      <c r="J16" s="92">
        <v>4</v>
      </c>
      <c r="K16" s="91"/>
      <c r="L16" s="101">
        <f t="shared" si="1"/>
        <v>8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118</v>
      </c>
      <c r="F17" s="92">
        <v>108</v>
      </c>
      <c r="G17" s="92">
        <v>2</v>
      </c>
      <c r="H17" s="92">
        <v>100</v>
      </c>
      <c r="I17" s="92">
        <v>77</v>
      </c>
      <c r="J17" s="92">
        <v>18</v>
      </c>
      <c r="K17" s="91"/>
      <c r="L17" s="101">
        <f t="shared" si="1"/>
        <v>10</v>
      </c>
    </row>
    <row r="18" spans="1:12" ht="26.25" customHeight="1">
      <c r="A18" s="173"/>
      <c r="B18" s="165" t="s">
        <v>130</v>
      </c>
      <c r="C18" s="166"/>
      <c r="D18" s="43">
        <v>13</v>
      </c>
      <c r="E18" s="92"/>
      <c r="F18" s="92"/>
      <c r="G18" s="92"/>
      <c r="H18" s="92"/>
      <c r="I18" s="92"/>
      <c r="J18" s="92"/>
      <c r="K18" s="91"/>
      <c r="L18" s="101">
        <f t="shared" si="1"/>
        <v>0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5</v>
      </c>
      <c r="F19" s="91">
        <v>5</v>
      </c>
      <c r="G19" s="91"/>
      <c r="H19" s="91">
        <v>5</v>
      </c>
      <c r="I19" s="91">
        <v>2</v>
      </c>
      <c r="J19" s="91"/>
      <c r="K19" s="91"/>
      <c r="L19" s="101">
        <f t="shared" si="1"/>
        <v>0</v>
      </c>
    </row>
    <row r="20" spans="1:12" ht="24" customHeight="1">
      <c r="A20" s="173"/>
      <c r="B20" s="165" t="s">
        <v>179</v>
      </c>
      <c r="C20" s="166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1"/>
        <v>0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/>
      <c r="F22" s="91"/>
      <c r="G22" s="91"/>
      <c r="H22" s="91"/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>
        <v>1</v>
      </c>
      <c r="F23" s="91">
        <v>1</v>
      </c>
      <c r="G23" s="91"/>
      <c r="H23" s="91"/>
      <c r="I23" s="91"/>
      <c r="J23" s="91">
        <v>1</v>
      </c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147</v>
      </c>
      <c r="F24" s="91">
        <v>134</v>
      </c>
      <c r="G24" s="91">
        <v>2</v>
      </c>
      <c r="H24" s="91">
        <v>124</v>
      </c>
      <c r="I24" s="91">
        <v>79</v>
      </c>
      <c r="J24" s="91">
        <v>23</v>
      </c>
      <c r="K24" s="91"/>
      <c r="L24" s="101">
        <f t="shared" si="3"/>
        <v>13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515</v>
      </c>
      <c r="F25" s="91">
        <v>482</v>
      </c>
      <c r="G25" s="91"/>
      <c r="H25" s="91">
        <v>477</v>
      </c>
      <c r="I25" s="91">
        <v>359</v>
      </c>
      <c r="J25" s="91">
        <v>38</v>
      </c>
      <c r="K25" s="91"/>
      <c r="L25" s="101">
        <f t="shared" si="3"/>
        <v>33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7</v>
      </c>
      <c r="F26" s="91">
        <v>7</v>
      </c>
      <c r="G26" s="91"/>
      <c r="H26" s="91">
        <v>7</v>
      </c>
      <c r="I26" s="91">
        <v>1</v>
      </c>
      <c r="J26" s="91"/>
      <c r="K26" s="91"/>
      <c r="L26" s="101">
        <f t="shared" si="3"/>
        <v>0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1865</v>
      </c>
      <c r="F27" s="91">
        <v>1654</v>
      </c>
      <c r="G27" s="91">
        <v>3</v>
      </c>
      <c r="H27" s="91">
        <v>1677</v>
      </c>
      <c r="I27" s="91">
        <v>1492</v>
      </c>
      <c r="J27" s="91">
        <v>188</v>
      </c>
      <c r="K27" s="91"/>
      <c r="L27" s="101">
        <f t="shared" si="3"/>
        <v>211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1955</v>
      </c>
      <c r="F28" s="91">
        <v>1508</v>
      </c>
      <c r="G28" s="91">
        <v>17</v>
      </c>
      <c r="H28" s="91">
        <v>1549</v>
      </c>
      <c r="I28" s="91">
        <v>1285</v>
      </c>
      <c r="J28" s="91">
        <v>406</v>
      </c>
      <c r="K28" s="91">
        <v>28</v>
      </c>
      <c r="L28" s="101">
        <f t="shared" si="3"/>
        <v>447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189</v>
      </c>
      <c r="F29" s="91">
        <v>186</v>
      </c>
      <c r="G29" s="91"/>
      <c r="H29" s="91">
        <v>185</v>
      </c>
      <c r="I29" s="91">
        <v>159</v>
      </c>
      <c r="J29" s="91">
        <v>4</v>
      </c>
      <c r="K29" s="91"/>
      <c r="L29" s="101">
        <f t="shared" si="3"/>
        <v>3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185</v>
      </c>
      <c r="F30" s="91">
        <v>160</v>
      </c>
      <c r="G30" s="91">
        <v>1</v>
      </c>
      <c r="H30" s="91">
        <v>162</v>
      </c>
      <c r="I30" s="91">
        <v>146</v>
      </c>
      <c r="J30" s="91">
        <v>23</v>
      </c>
      <c r="K30" s="91"/>
      <c r="L30" s="101">
        <f t="shared" si="3"/>
        <v>25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26</v>
      </c>
      <c r="F31" s="91">
        <v>23</v>
      </c>
      <c r="G31" s="91"/>
      <c r="H31" s="91">
        <v>24</v>
      </c>
      <c r="I31" s="91">
        <v>11</v>
      </c>
      <c r="J31" s="91">
        <v>2</v>
      </c>
      <c r="K31" s="91"/>
      <c r="L31" s="101">
        <f t="shared" si="3"/>
        <v>3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3</v>
      </c>
      <c r="F32" s="91">
        <v>2</v>
      </c>
      <c r="G32" s="91">
        <v>1</v>
      </c>
      <c r="H32" s="91">
        <v>3</v>
      </c>
      <c r="I32" s="91">
        <v>2</v>
      </c>
      <c r="J32" s="91"/>
      <c r="K32" s="91"/>
      <c r="L32" s="101">
        <f t="shared" si="3"/>
        <v>1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3</v>
      </c>
      <c r="F33" s="91">
        <v>2</v>
      </c>
      <c r="G33" s="91"/>
      <c r="H33" s="91">
        <v>2</v>
      </c>
      <c r="I33" s="91">
        <v>1</v>
      </c>
      <c r="J33" s="91">
        <v>1</v>
      </c>
      <c r="K33" s="91">
        <v>1</v>
      </c>
      <c r="L33" s="101">
        <f t="shared" si="3"/>
        <v>1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17</v>
      </c>
      <c r="F34" s="91">
        <v>17</v>
      </c>
      <c r="G34" s="91"/>
      <c r="H34" s="91">
        <v>17</v>
      </c>
      <c r="I34" s="91"/>
      <c r="J34" s="91"/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27</v>
      </c>
      <c r="F35" s="91">
        <v>20</v>
      </c>
      <c r="G35" s="91"/>
      <c r="H35" s="91">
        <v>25</v>
      </c>
      <c r="I35" s="91">
        <v>8</v>
      </c>
      <c r="J35" s="91">
        <v>2</v>
      </c>
      <c r="K35" s="91"/>
      <c r="L35" s="101">
        <f t="shared" ref="L35:L43" si="4">E35-F35</f>
        <v>7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129</v>
      </c>
      <c r="F36" s="91">
        <v>118</v>
      </c>
      <c r="G36" s="91"/>
      <c r="H36" s="91">
        <v>115</v>
      </c>
      <c r="I36" s="91">
        <v>84</v>
      </c>
      <c r="J36" s="91">
        <v>14</v>
      </c>
      <c r="K36" s="91">
        <v>3</v>
      </c>
      <c r="L36" s="101">
        <f t="shared" si="4"/>
        <v>11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1</v>
      </c>
      <c r="F37" s="91"/>
      <c r="G37" s="91"/>
      <c r="H37" s="91"/>
      <c r="I37" s="91"/>
      <c r="J37" s="91">
        <v>1</v>
      </c>
      <c r="K37" s="91">
        <v>1</v>
      </c>
      <c r="L37" s="101">
        <f t="shared" si="4"/>
        <v>1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8</v>
      </c>
      <c r="F38" s="91">
        <v>8</v>
      </c>
      <c r="G38" s="91"/>
      <c r="H38" s="91">
        <v>8</v>
      </c>
      <c r="I38" s="91">
        <v>7</v>
      </c>
      <c r="J38" s="91"/>
      <c r="K38" s="91"/>
      <c r="L38" s="101">
        <f t="shared" si="4"/>
        <v>0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3279</v>
      </c>
      <c r="F40" s="91">
        <v>2725</v>
      </c>
      <c r="G40" s="91">
        <v>19</v>
      </c>
      <c r="H40" s="91">
        <v>2600</v>
      </c>
      <c r="I40" s="91">
        <v>1904</v>
      </c>
      <c r="J40" s="91">
        <v>679</v>
      </c>
      <c r="K40" s="91">
        <v>33</v>
      </c>
      <c r="L40" s="101">
        <f t="shared" si="4"/>
        <v>554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1387</v>
      </c>
      <c r="F41" s="91">
        <v>1282</v>
      </c>
      <c r="G41" s="91">
        <v>1</v>
      </c>
      <c r="H41" s="91">
        <v>1275</v>
      </c>
      <c r="I41" s="91" t="s">
        <v>172</v>
      </c>
      <c r="J41" s="91">
        <v>112</v>
      </c>
      <c r="K41" s="91">
        <v>1</v>
      </c>
      <c r="L41" s="101">
        <f t="shared" si="4"/>
        <v>105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17</v>
      </c>
      <c r="F42" s="91">
        <v>17</v>
      </c>
      <c r="G42" s="91"/>
      <c r="H42" s="91">
        <v>17</v>
      </c>
      <c r="I42" s="91" t="s">
        <v>172</v>
      </c>
      <c r="J42" s="91"/>
      <c r="K42" s="91"/>
      <c r="L42" s="101">
        <f t="shared" si="4"/>
        <v>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66</v>
      </c>
      <c r="F43" s="91">
        <v>61</v>
      </c>
      <c r="G43" s="91"/>
      <c r="H43" s="91">
        <v>50</v>
      </c>
      <c r="I43" s="91">
        <v>23</v>
      </c>
      <c r="J43" s="91">
        <v>16</v>
      </c>
      <c r="K43" s="91"/>
      <c r="L43" s="101">
        <f t="shared" si="4"/>
        <v>5</v>
      </c>
    </row>
    <row r="44" spans="1:12" ht="16.5" customHeight="1">
      <c r="A44" s="171"/>
      <c r="B44" s="155" t="s">
        <v>190</v>
      </c>
      <c r="C44" s="156"/>
      <c r="D44" s="43">
        <v>39</v>
      </c>
      <c r="E44" s="91">
        <v>4</v>
      </c>
      <c r="F44" s="91">
        <v>4</v>
      </c>
      <c r="G44" s="91"/>
      <c r="H44" s="91">
        <v>3</v>
      </c>
      <c r="I44" s="91">
        <v>1</v>
      </c>
      <c r="J44" s="91">
        <v>1</v>
      </c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1457</v>
      </c>
      <c r="F45" s="91">
        <f t="shared" ref="F45:K45" si="5">F41+F43+F44</f>
        <v>1347</v>
      </c>
      <c r="G45" s="91">
        <f t="shared" si="5"/>
        <v>1</v>
      </c>
      <c r="H45" s="91">
        <f t="shared" si="5"/>
        <v>1328</v>
      </c>
      <c r="I45" s="91">
        <f>I43+I44</f>
        <v>24</v>
      </c>
      <c r="J45" s="91">
        <f t="shared" si="5"/>
        <v>129</v>
      </c>
      <c r="K45" s="91">
        <f t="shared" si="5"/>
        <v>1</v>
      </c>
      <c r="L45" s="101">
        <f>E45-F45</f>
        <v>110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7668</v>
      </c>
      <c r="F46" s="91">
        <f t="shared" ref="F46:K46" si="6">F15+F24+F40+F45</f>
        <v>6643</v>
      </c>
      <c r="G46" s="91">
        <f t="shared" si="6"/>
        <v>36</v>
      </c>
      <c r="H46" s="91">
        <f t="shared" si="6"/>
        <v>6550</v>
      </c>
      <c r="I46" s="91">
        <f t="shared" si="6"/>
        <v>3868</v>
      </c>
      <c r="J46" s="91">
        <f t="shared" si="6"/>
        <v>1118</v>
      </c>
      <c r="K46" s="91">
        <f t="shared" si="6"/>
        <v>140</v>
      </c>
      <c r="L46" s="101">
        <f>E46-F46</f>
        <v>1025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Олександрійський міськрайонний суд Кіровоградської області, 
Початок періоду: 01.01.2019, Кінець періоду: 31.12.2019&amp;LB63FF281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3.2"/>
  <cols>
    <col min="1" max="1" width="4.88671875" customWidth="1"/>
    <col min="2" max="2" width="12.5546875" customWidth="1"/>
    <col min="3" max="3" width="6.6640625" customWidth="1"/>
    <col min="4" max="4" width="42.109375" customWidth="1"/>
    <col min="5" max="5" width="12.6640625" customWidth="1"/>
    <col min="6" max="6" width="8.109375" customWidth="1"/>
    <col min="7" max="7" width="9.44140625" customWidth="1"/>
  </cols>
  <sheetData>
    <row r="1" spans="1:7" ht="15.6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13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12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216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6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9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34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50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57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36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47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118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108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1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4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26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104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12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1055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36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19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17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10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/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>
        <v>4</v>
      </c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>
        <v>2</v>
      </c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7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2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2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2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/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/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240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28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5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23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/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44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11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8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0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/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Олександрійський міськрайонний суд Кіровоградської області, 
Початок періоду: 01.01.2019, Кінець періоду: 31.12.2019&amp;LB63FF281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SheetLayoutView="100" workbookViewId="0">
      <selection activeCell="G65" sqref="G65"/>
    </sheetView>
  </sheetViews>
  <sheetFormatPr defaultColWidth="9.109375" defaultRowHeight="13.2"/>
  <cols>
    <col min="1" max="1" width="5.109375" style="1" customWidth="1"/>
    <col min="2" max="2" width="8.88671875" style="1" customWidth="1"/>
    <col min="3" max="3" width="10.44140625" style="1" customWidth="1"/>
    <col min="4" max="4" width="38.5546875" style="1" customWidth="1"/>
    <col min="5" max="5" width="9" style="1" customWidth="1"/>
    <col min="6" max="6" width="9.109375" style="1" customWidth="1"/>
    <col min="7" max="7" width="9.5546875" style="1" customWidth="1"/>
    <col min="8" max="8" width="8.109375" style="1" customWidth="1"/>
    <col min="9" max="9" width="13" style="1" customWidth="1"/>
    <col min="10" max="16384" width="9.10937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235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201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40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1</v>
      </c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21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4</v>
      </c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5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16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3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13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/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/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7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688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26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6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>
        <v>1</v>
      </c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27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4</v>
      </c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13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76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143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4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/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2</v>
      </c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18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/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656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2188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1091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26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69185984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12768564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/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27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8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120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63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14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8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6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2262</v>
      </c>
      <c r="F55" s="96">
        <v>167</v>
      </c>
      <c r="G55" s="96">
        <v>49</v>
      </c>
      <c r="H55" s="96">
        <v>11</v>
      </c>
      <c r="I55" s="96">
        <v>9</v>
      </c>
    </row>
    <row r="56" spans="1:9" ht="13.5" customHeight="1">
      <c r="A56" s="273" t="s">
        <v>31</v>
      </c>
      <c r="B56" s="273"/>
      <c r="C56" s="273"/>
      <c r="D56" s="273"/>
      <c r="E56" s="96">
        <v>98</v>
      </c>
      <c r="F56" s="96">
        <v>23</v>
      </c>
      <c r="G56" s="96">
        <v>2</v>
      </c>
      <c r="H56" s="96"/>
      <c r="I56" s="96">
        <v>1</v>
      </c>
    </row>
    <row r="57" spans="1:9" ht="13.5" customHeight="1">
      <c r="A57" s="273" t="s">
        <v>107</v>
      </c>
      <c r="B57" s="273"/>
      <c r="C57" s="273"/>
      <c r="D57" s="273"/>
      <c r="E57" s="96">
        <v>1700</v>
      </c>
      <c r="F57" s="96">
        <v>801</v>
      </c>
      <c r="G57" s="96">
        <v>69</v>
      </c>
      <c r="H57" s="96">
        <v>14</v>
      </c>
      <c r="I57" s="96">
        <v>16</v>
      </c>
    </row>
    <row r="58" spans="1:9" ht="13.5" customHeight="1">
      <c r="A58" s="193" t="s">
        <v>111</v>
      </c>
      <c r="B58" s="193"/>
      <c r="C58" s="193"/>
      <c r="D58" s="193"/>
      <c r="E58" s="96">
        <v>1255</v>
      </c>
      <c r="F58" s="96">
        <v>71</v>
      </c>
      <c r="G58" s="96">
        <v>2</v>
      </c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6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6.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2064</v>
      </c>
      <c r="G62" s="118">
        <v>15928901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1360</v>
      </c>
      <c r="G63" s="119">
        <v>14399231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704</v>
      </c>
      <c r="G64" s="119">
        <v>1529670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794</v>
      </c>
      <c r="G65" s="120">
        <v>420917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/>
      <c r="G66" s="121"/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5" firstPageNumber="4" orientation="portrait" useFirstPageNumber="1" r:id="rId1"/>
  <headerFooter alignWithMargins="0">
    <oddFooter>&amp;R&amp;P&amp;C&amp;CФорма № 1-мзс, Підрозділ: Олександрійський міськрайонний суд Кіровоградської області, 
Початок періоду: 01.01.2019, Кінець періоду: 31.12.2019&amp;LB63FF281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3.2"/>
  <cols>
    <col min="1" max="1" width="4.44140625" customWidth="1"/>
    <col min="2" max="2" width="60.109375" customWidth="1"/>
    <col min="3" max="3" width="11.109375" customWidth="1"/>
    <col min="4" max="4" width="15.332031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12.522361359570661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36.933797909407666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0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4.860088365243004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0.77519379844961245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98.600030106879416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818.75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958.5</v>
      </c>
    </row>
    <row r="11" spans="1:4" ht="16.5" customHeight="1">
      <c r="A11" s="204" t="s">
        <v>63</v>
      </c>
      <c r="B11" s="206"/>
      <c r="C11" s="14">
        <v>9</v>
      </c>
      <c r="D11" s="94">
        <v>64</v>
      </c>
    </row>
    <row r="12" spans="1:4" ht="16.5" customHeight="1">
      <c r="A12" s="313" t="s">
        <v>106</v>
      </c>
      <c r="B12" s="313"/>
      <c r="C12" s="14">
        <v>10</v>
      </c>
      <c r="D12" s="94">
        <v>40</v>
      </c>
    </row>
    <row r="13" spans="1:4" ht="16.5" customHeight="1">
      <c r="A13" s="313" t="s">
        <v>31</v>
      </c>
      <c r="B13" s="313"/>
      <c r="C13" s="14">
        <v>11</v>
      </c>
      <c r="D13" s="94">
        <v>81</v>
      </c>
    </row>
    <row r="14" spans="1:4" ht="16.5" customHeight="1">
      <c r="A14" s="313" t="s">
        <v>107</v>
      </c>
      <c r="B14" s="313"/>
      <c r="C14" s="14">
        <v>12</v>
      </c>
      <c r="D14" s="94">
        <v>104</v>
      </c>
    </row>
    <row r="15" spans="1:4" ht="16.5" customHeight="1">
      <c r="A15" s="313" t="s">
        <v>111</v>
      </c>
      <c r="B15" s="313"/>
      <c r="C15" s="14">
        <v>13</v>
      </c>
      <c r="D15" s="94">
        <v>29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/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/>
      <c r="D25" s="246"/>
    </row>
    <row r="26" spans="1:4" ht="15.75" customHeight="1"/>
    <row r="27" spans="1:4" ht="12.75" customHeight="1">
      <c r="C27" s="312" t="s">
        <v>208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Олександрійський міськрайонний суд Кіровоградської області, 
Початок періоду: 01.01.2019, Кінець періоду: 31.12.2019&amp;LB63FF281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ІСС</cp:lastModifiedBy>
  <cp:lastPrinted>2018-03-28T07:45:37Z</cp:lastPrinted>
  <dcterms:created xsi:type="dcterms:W3CDTF">2004-04-20T14:33:35Z</dcterms:created>
  <dcterms:modified xsi:type="dcterms:W3CDTF">2020-05-18T12:02:48Z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1-мзс_00398_4.2019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B63FF281</vt:lpwstr>
  </property>
  <property fmtid="{D5CDD505-2E9C-101B-9397-08002B2CF9AE}" pid="9" name="Підрозділ">
    <vt:lpwstr>Олександрійський міськрайонний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627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3.24.0.1578</vt:lpwstr>
  </property>
</Properties>
</file>